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5540" windowHeight="843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B47" i="1" l="1"/>
  <c r="B39" i="1"/>
  <c r="B33" i="1"/>
  <c r="B26" i="1"/>
  <c r="B20" i="1"/>
  <c r="B12" i="1"/>
  <c r="C48" i="1" l="1"/>
</calcChain>
</file>

<file path=xl/sharedStrings.xml><?xml version="1.0" encoding="utf-8"?>
<sst xmlns="http://schemas.openxmlformats.org/spreadsheetml/2006/main" count="79" uniqueCount="57">
  <si>
    <t>Ա Ղ Յ ՈՒ Ս Ա Կ</t>
  </si>
  <si>
    <t>(հեկտար)</t>
  </si>
  <si>
    <t>1. Մշակովի հողերի դաս</t>
  </si>
  <si>
    <t>Հողային ֆոնդի կատեգորիաները/գործառնական նշանակությունը</t>
  </si>
  <si>
    <t>գյուղատնտեսական</t>
  </si>
  <si>
    <t>բնակավայրի</t>
  </si>
  <si>
    <t>անտառային</t>
  </si>
  <si>
    <t>վարելահողեր (100%)</t>
  </si>
  <si>
    <t>բազմամյա տնկարկներ (100%)</t>
  </si>
  <si>
    <t>բնակավայրի կառուցապատման</t>
  </si>
  <si>
    <t>(տնամերձ՝ 60%)</t>
  </si>
  <si>
    <t>(այգեգործական՝ 60%)</t>
  </si>
  <si>
    <t> Ընդամենը</t>
  </si>
  <si>
    <t>2. Մարգագետինների դաս</t>
  </si>
  <si>
    <t>հատուկ պահպանվող տարածքների</t>
  </si>
  <si>
    <t>հատուկ նշանա-կության</t>
  </si>
  <si>
    <t>խոտհարքներ (100%)</t>
  </si>
  <si>
    <t>արոտա-վայրեր (100%)</t>
  </si>
  <si>
    <t>այլ հողա-տեսքեր (20%)</t>
  </si>
  <si>
    <t>արոտներ (100%)</t>
  </si>
  <si>
    <t>3. Ծառածածկ տարածքների դաս</t>
  </si>
  <si>
    <t>հատուկ պահպանվող տարածքների հողեր</t>
  </si>
  <si>
    <t>անտառներ  (100%)</t>
  </si>
  <si>
    <t>4. Թփուտապատ տարածքների դաս</t>
  </si>
  <si>
    <t>թփուտներ (100%)</t>
  </si>
  <si>
    <t>5. Ջրածածկ տարածքների դաս</t>
  </si>
  <si>
    <t>ջրային հողեր (90%)</t>
  </si>
  <si>
    <t>6. Բուսականությունից զուրկ տարածքների դաս</t>
  </si>
  <si>
    <t>մարդածին</t>
  </si>
  <si>
    <t>բնածին</t>
  </si>
  <si>
    <t>հողային ֆոնդի կատեգորիաները/գործառնական նշանակությունը</t>
  </si>
  <si>
    <t>բնակավայրի հողեր</t>
  </si>
  <si>
    <t>արդյունաբե-րության, ընդերքօգ-տագործման և այլ արտա-դրական նշանա-կության</t>
  </si>
  <si>
    <t>էներգետիկայի, կապի, տրանսպորտի, կոմունալ ենթա-կառուցվածք- ների</t>
  </si>
  <si>
    <t>պահուս-տային</t>
  </si>
  <si>
    <t>գյուղա- տնտե- սական</t>
  </si>
  <si>
    <t>անտա-ռային</t>
  </si>
  <si>
    <t>հատուկ պահ-պանվող տարածք-ների</t>
  </si>
  <si>
    <t>ջրային</t>
  </si>
  <si>
    <t>բնակելի կառուցա- պատման (առանց տնամերձ և այգեգործական հողերի՝ 60 %) (100%)</t>
  </si>
  <si>
    <t> (100 %)</t>
  </si>
  <si>
    <t>այլ հողա-տեսքեր (80 %)</t>
  </si>
  <si>
    <t>այլ հողեր (80%)</t>
  </si>
  <si>
    <t> (10 %)</t>
  </si>
  <si>
    <t> Ընդամենը (1+2+3+4+5+6)</t>
  </si>
  <si>
    <t>խառը կառու- ցապատման  (19,2%)</t>
  </si>
  <si>
    <t>ընդհա-նուր օգտա-գործման      (57,5%)</t>
  </si>
  <si>
    <t>հասարա-կական կառուցա-պատման (55%)</t>
  </si>
  <si>
    <r>
      <t>այլ հողեր</t>
    </r>
    <r>
      <rPr>
        <sz val="7.5"/>
        <color rgb="FFFF0000"/>
        <rFont val="Arial Unicode"/>
        <family val="2"/>
        <charset val="204"/>
      </rPr>
      <t xml:space="preserve">  </t>
    </r>
    <r>
      <rPr>
        <sz val="7.5"/>
        <rFont val="Arial Unicode"/>
        <charset val="204"/>
      </rPr>
      <t>(92%)</t>
    </r>
  </si>
  <si>
    <t>հասարա-կական կառուցա-պատման    (45%)</t>
  </si>
  <si>
    <t>խառը կառուցա-պատման   (80,8%)</t>
  </si>
  <si>
    <t>ընդհանուր օգտագործ-ման  (43%)</t>
  </si>
  <si>
    <t> (72%)</t>
  </si>
  <si>
    <t> (21%)</t>
  </si>
  <si>
    <t>այլ հողերի  (84%)</t>
  </si>
  <si>
    <t>ԳՈՐԻՍ  ՀԱՄԱՅՆՔԻ ՑԱՄԱՔԱՅԻՆ ՏԱՐԱԾՔԻ ԾԱԾԿՈՒՅԹԻ ԴԱՍԱԿԱՐԳՄԱՆ առ01.08.2023թ. ԴՐՈՒԹՅԱՄԲ</t>
  </si>
  <si>
    <t>հատուկ պահպանվող տարածքների հողեր  (31%)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</si>
</sst>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1" x14ac:knownFonts="1">
    <font>
      <sz val="11"/>
      <color theme="1"/>
      <name val="Calibri"/>
      <family val="2"/>
      <scheme val="minor"/>
    </font>
    <font>
      <b/>
      <sz val="11"/>
      <color rgb="FF000000"/>
      <name val="Arial Unicode"/>
      <family val="2"/>
      <charset val="204"/>
    </font>
    <font>
      <sz val="11"/>
      <color rgb="FF000000"/>
      <name val="Arial Unicode"/>
      <family val="2"/>
      <charset val="204"/>
    </font>
    <font>
      <sz val="7.5"/>
      <color rgb="FF000000"/>
      <name val="Arial Unicode"/>
      <family val="2"/>
      <charset val="204"/>
    </font>
    <font>
      <sz val="10"/>
      <color rgb="FF000000"/>
      <name val="Arial Unicode"/>
      <family val="2"/>
      <charset val="204"/>
    </font>
    <font>
      <sz val="7.5"/>
      <color rgb="FFFF0000"/>
      <name val="Arial Unicode"/>
      <family val="2"/>
      <charset val="204"/>
    </font>
    <font>
      <b/>
      <i/>
      <sz val="11"/>
      <color rgb="FF000000"/>
      <name val="Arial Unicode"/>
      <family val="2"/>
      <charset val="204"/>
    </font>
    <font>
      <i/>
      <sz val="14"/>
      <name val="GHEA Grapalat"/>
      <family val="3"/>
    </font>
    <font>
      <sz val="10"/>
      <name val="GHEA Grapalat"/>
      <family val="3"/>
    </font>
    <font>
      <sz val="7.5"/>
      <name val="Arial Unicode"/>
      <charset val="204"/>
    </font>
    <font>
      <sz val="10"/>
      <name val="Arial Unicode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 applyAlignment="1">
      <alignment horizontal="center" wrapText="1"/>
    </xf>
    <xf numFmtId="0" fontId="2" fillId="2" borderId="0" xfId="0" applyFont="1" applyFill="1" applyAlignment="1">
      <alignment horizontal="right" wrapText="1"/>
    </xf>
    <xf numFmtId="0" fontId="3" fillId="0" borderId="1" xfId="0" applyFont="1" applyFill="1" applyBorder="1" applyAlignment="1">
      <alignment horizontal="center" vertical="top" wrapText="1"/>
    </xf>
    <xf numFmtId="2" fontId="4" fillId="0" borderId="1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top" wrapText="1"/>
    </xf>
    <xf numFmtId="2" fontId="4" fillId="0" borderId="1" xfId="0" applyNumberFormat="1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top" wrapText="1"/>
    </xf>
    <xf numFmtId="2" fontId="4" fillId="2" borderId="1" xfId="0" applyNumberFormat="1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vertical="top" wrapText="1"/>
    </xf>
    <xf numFmtId="0" fontId="4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vertical="top" wrapText="1"/>
    </xf>
    <xf numFmtId="0" fontId="6" fillId="0" borderId="0" xfId="0" applyFont="1" applyAlignment="1">
      <alignment horizontal="left" wrapText="1"/>
    </xf>
    <xf numFmtId="0" fontId="7" fillId="0" borderId="0" xfId="0" applyFont="1" applyBorder="1" applyAlignment="1">
      <alignment vertical="top"/>
    </xf>
    <xf numFmtId="0" fontId="7" fillId="0" borderId="0" xfId="0" applyFont="1" applyBorder="1" applyAlignment="1">
      <alignment horizontal="center"/>
    </xf>
    <xf numFmtId="0" fontId="7" fillId="0" borderId="0" xfId="0" applyFont="1" applyBorder="1" applyAlignment="1"/>
    <xf numFmtId="0" fontId="8" fillId="0" borderId="0" xfId="0" applyFont="1" applyBorder="1" applyAlignment="1">
      <alignment horizontal="center"/>
    </xf>
    <xf numFmtId="2" fontId="10" fillId="2" borderId="1" xfId="0" applyNumberFormat="1" applyFont="1" applyFill="1" applyBorder="1" applyAlignment="1">
      <alignment horizontal="center" vertical="top" wrapText="1"/>
    </xf>
    <xf numFmtId="2" fontId="8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top" wrapText="1"/>
    </xf>
    <xf numFmtId="0" fontId="1" fillId="0" borderId="0" xfId="0" applyFont="1" applyAlignment="1">
      <alignment horizontal="center" wrapText="1"/>
    </xf>
    <xf numFmtId="0" fontId="0" fillId="0" borderId="0" xfId="0" applyBorder="1" applyAlignment="1">
      <alignment horizontal="center"/>
    </xf>
    <xf numFmtId="0" fontId="3" fillId="2" borderId="1" xfId="0" applyFont="1" applyFill="1" applyBorder="1" applyAlignment="1">
      <alignment horizontal="center" vertical="top" wrapText="1"/>
    </xf>
    <xf numFmtId="2" fontId="4" fillId="0" borderId="1" xfId="0" applyNumberFormat="1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2" fontId="1" fillId="3" borderId="1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top" wrapText="1"/>
    </xf>
    <xf numFmtId="164" fontId="3" fillId="0" borderId="1" xfId="0" applyNumberFormat="1" applyFont="1" applyFill="1" applyBorder="1" applyAlignment="1">
      <alignment horizontal="center" vertical="top" wrapText="1"/>
    </xf>
    <xf numFmtId="9" fontId="3" fillId="0" borderId="1" xfId="0" applyNumberFormat="1" applyFont="1" applyFill="1" applyBorder="1" applyAlignment="1">
      <alignment horizontal="center" vertical="top" wrapText="1"/>
    </xf>
    <xf numFmtId="0" fontId="3" fillId="0" borderId="1" xfId="0" applyNumberFormat="1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vertical="top" wrapText="1"/>
    </xf>
    <xf numFmtId="2" fontId="4" fillId="0" borderId="1" xfId="0" applyNumberFormat="1" applyFont="1" applyFill="1" applyBorder="1" applyAlignment="1">
      <alignment vertical="top" wrapText="1"/>
    </xf>
    <xf numFmtId="0" fontId="3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wrapText="1"/>
    </xf>
    <xf numFmtId="2" fontId="1" fillId="3" borderId="1" xfId="0" applyNumberFormat="1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1"/>
  <sheetViews>
    <sheetView tabSelected="1" view="pageBreakPreview" topLeftCell="A24" zoomScaleNormal="100" zoomScaleSheetLayoutView="100" workbookViewId="0">
      <selection activeCell="G11" sqref="G11:H11"/>
    </sheetView>
  </sheetViews>
  <sheetFormatPr defaultRowHeight="15" x14ac:dyDescent="0.25"/>
  <cols>
    <col min="1" max="1" width="9.28515625" customWidth="1"/>
    <col min="2" max="2" width="10.7109375" bestFit="1" customWidth="1"/>
    <col min="4" max="4" width="10.7109375" bestFit="1" customWidth="1"/>
    <col min="5" max="6" width="9.5703125" bestFit="1" customWidth="1"/>
    <col min="7" max="7" width="9.7109375" customWidth="1"/>
    <col min="8" max="8" width="10.28515625" customWidth="1"/>
    <col min="10" max="10" width="6.7109375" customWidth="1"/>
    <col min="11" max="11" width="8.85546875" customWidth="1"/>
    <col min="13" max="13" width="11.85546875" bestFit="1" customWidth="1"/>
    <col min="14" max="14" width="9.5703125" bestFit="1" customWidth="1"/>
  </cols>
  <sheetData>
    <row r="1" spans="1:14" x14ac:dyDescent="0.25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</row>
    <row r="2" spans="1:14" x14ac:dyDescent="0.25">
      <c r="A2" s="1"/>
    </row>
    <row r="3" spans="1:14" x14ac:dyDescent="0.25">
      <c r="A3" s="20" t="s">
        <v>55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</row>
    <row r="4" spans="1:14" x14ac:dyDescent="0.25">
      <c r="A4" s="1"/>
    </row>
    <row r="5" spans="1:14" x14ac:dyDescent="0.25">
      <c r="A5" s="2"/>
      <c r="M5" s="21" t="s">
        <v>1</v>
      </c>
      <c r="N5" s="21"/>
    </row>
    <row r="6" spans="1:14" x14ac:dyDescent="0.25">
      <c r="A6" s="22" t="s">
        <v>2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</row>
    <row r="7" spans="1:14" x14ac:dyDescent="0.25">
      <c r="A7" s="19" t="s">
        <v>3</v>
      </c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</row>
    <row r="8" spans="1:14" x14ac:dyDescent="0.25">
      <c r="A8" s="19" t="s">
        <v>4</v>
      </c>
      <c r="B8" s="19"/>
      <c r="C8" s="19"/>
      <c r="D8" s="19"/>
      <c r="E8" s="19"/>
      <c r="F8" s="19"/>
      <c r="G8" s="19" t="s">
        <v>5</v>
      </c>
      <c r="H8" s="19"/>
      <c r="I8" s="19" t="s">
        <v>6</v>
      </c>
      <c r="J8" s="19"/>
      <c r="K8" s="19"/>
      <c r="L8" s="19"/>
      <c r="M8" s="19"/>
      <c r="N8" s="19"/>
    </row>
    <row r="9" spans="1:14" ht="20.25" customHeight="1" x14ac:dyDescent="0.25">
      <c r="A9" s="19" t="s">
        <v>7</v>
      </c>
      <c r="B9" s="19"/>
      <c r="C9" s="19"/>
      <c r="D9" s="19"/>
      <c r="E9" s="19" t="s">
        <v>8</v>
      </c>
      <c r="F9" s="19"/>
      <c r="G9" s="19" t="s">
        <v>9</v>
      </c>
      <c r="H9" s="19"/>
      <c r="I9" s="19" t="s">
        <v>7</v>
      </c>
      <c r="J9" s="19"/>
      <c r="K9" s="19"/>
      <c r="L9" s="19"/>
      <c r="M9" s="19"/>
      <c r="N9" s="19"/>
    </row>
    <row r="10" spans="1:14" ht="19.5" x14ac:dyDescent="0.25">
      <c r="A10" s="19"/>
      <c r="B10" s="19"/>
      <c r="C10" s="19"/>
      <c r="D10" s="19"/>
      <c r="E10" s="19"/>
      <c r="F10" s="19"/>
      <c r="G10" s="3" t="s">
        <v>10</v>
      </c>
      <c r="H10" s="3" t="s">
        <v>11</v>
      </c>
      <c r="I10" s="19"/>
      <c r="J10" s="19"/>
      <c r="K10" s="19"/>
      <c r="L10" s="19"/>
      <c r="M10" s="19"/>
      <c r="N10" s="19"/>
    </row>
    <row r="11" spans="1:14" x14ac:dyDescent="0.25">
      <c r="A11" s="23">
        <v>5106.6089000000002</v>
      </c>
      <c r="B11" s="23"/>
      <c r="C11" s="23"/>
      <c r="D11" s="23"/>
      <c r="E11" s="23">
        <v>167.52690000000001</v>
      </c>
      <c r="F11" s="23"/>
      <c r="G11" s="4">
        <v>401.19</v>
      </c>
      <c r="H11" s="4">
        <v>22.92</v>
      </c>
      <c r="I11" s="24">
        <v>0</v>
      </c>
      <c r="J11" s="24"/>
      <c r="K11" s="24"/>
      <c r="L11" s="24"/>
      <c r="M11" s="24"/>
      <c r="N11" s="24"/>
    </row>
    <row r="12" spans="1:14" x14ac:dyDescent="0.25">
      <c r="A12" s="5" t="s">
        <v>12</v>
      </c>
      <c r="B12" s="25">
        <f>A11+E11+G11+H11+I11</f>
        <v>5698.2457999999997</v>
      </c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</row>
    <row r="13" spans="1:14" x14ac:dyDescent="0.25">
      <c r="A13" s="26"/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</row>
    <row r="14" spans="1:14" x14ac:dyDescent="0.25">
      <c r="A14" s="19" t="s">
        <v>13</v>
      </c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</row>
    <row r="15" spans="1:14" x14ac:dyDescent="0.25">
      <c r="A15" s="19" t="s">
        <v>3</v>
      </c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</row>
    <row r="16" spans="1:14" ht="29.25" x14ac:dyDescent="0.25">
      <c r="A16" s="19" t="s">
        <v>4</v>
      </c>
      <c r="B16" s="19"/>
      <c r="C16" s="19"/>
      <c r="D16" s="19" t="s">
        <v>5</v>
      </c>
      <c r="E16" s="19"/>
      <c r="F16" s="19"/>
      <c r="G16" s="19"/>
      <c r="H16" s="3" t="s">
        <v>14</v>
      </c>
      <c r="I16" s="19" t="s">
        <v>15</v>
      </c>
      <c r="J16" s="19"/>
      <c r="K16" s="19" t="s">
        <v>6</v>
      </c>
      <c r="L16" s="19"/>
      <c r="M16" s="19"/>
      <c r="N16" s="19"/>
    </row>
    <row r="17" spans="1:14" x14ac:dyDescent="0.25">
      <c r="A17" s="19" t="s">
        <v>16</v>
      </c>
      <c r="B17" s="19" t="s">
        <v>17</v>
      </c>
      <c r="C17" s="19" t="s">
        <v>18</v>
      </c>
      <c r="D17" s="19" t="s">
        <v>45</v>
      </c>
      <c r="E17" s="19" t="s">
        <v>46</v>
      </c>
      <c r="F17" s="19" t="s">
        <v>47</v>
      </c>
      <c r="G17" s="19" t="s">
        <v>48</v>
      </c>
      <c r="H17" s="27">
        <v>0.30299999999999999</v>
      </c>
      <c r="I17" s="28">
        <v>0.28000000000000003</v>
      </c>
      <c r="J17" s="29"/>
      <c r="K17" s="19" t="s">
        <v>16</v>
      </c>
      <c r="L17" s="19"/>
      <c r="M17" s="19" t="s">
        <v>19</v>
      </c>
      <c r="N17" s="19" t="s">
        <v>18</v>
      </c>
    </row>
    <row r="18" spans="1:14" ht="43.9" customHeight="1" x14ac:dyDescent="0.25">
      <c r="A18" s="19"/>
      <c r="B18" s="19"/>
      <c r="C18" s="19"/>
      <c r="D18" s="19"/>
      <c r="E18" s="19"/>
      <c r="F18" s="19"/>
      <c r="G18" s="19"/>
      <c r="H18" s="27"/>
      <c r="I18" s="29"/>
      <c r="J18" s="29"/>
      <c r="K18" s="19"/>
      <c r="L18" s="19"/>
      <c r="M18" s="19"/>
      <c r="N18" s="19"/>
    </row>
    <row r="19" spans="1:14" x14ac:dyDescent="0.25">
      <c r="A19" s="6">
        <v>1670.04</v>
      </c>
      <c r="B19" s="18">
        <v>11873.997899999998</v>
      </c>
      <c r="C19" s="6">
        <v>1274.7</v>
      </c>
      <c r="D19" s="6">
        <v>1.42</v>
      </c>
      <c r="E19" s="6">
        <v>99.57</v>
      </c>
      <c r="F19" s="6">
        <v>42.93</v>
      </c>
      <c r="G19" s="6">
        <v>258.99799999999999</v>
      </c>
      <c r="H19" s="6">
        <v>170.25</v>
      </c>
      <c r="I19" s="30">
        <v>13.9</v>
      </c>
      <c r="J19" s="30"/>
      <c r="K19" s="31">
        <v>245.83</v>
      </c>
      <c r="L19" s="31"/>
      <c r="M19" s="6">
        <v>0</v>
      </c>
      <c r="N19" s="6">
        <v>3.41</v>
      </c>
    </row>
    <row r="20" spans="1:14" x14ac:dyDescent="0.25">
      <c r="A20" s="5" t="s">
        <v>12</v>
      </c>
      <c r="B20" s="25">
        <f>A19+B19+C19+D19+E19+F19+G19+H19+I19+K19+M19+N19</f>
        <v>15655.045899999999</v>
      </c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</row>
    <row r="21" spans="1:14" x14ac:dyDescent="0.25">
      <c r="A21" s="19" t="s">
        <v>20</v>
      </c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</row>
    <row r="22" spans="1:14" x14ac:dyDescent="0.25">
      <c r="A22" s="19" t="s">
        <v>3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</row>
    <row r="23" spans="1:14" x14ac:dyDescent="0.25">
      <c r="A23" s="19" t="s">
        <v>6</v>
      </c>
      <c r="B23" s="19"/>
      <c r="C23" s="19"/>
      <c r="D23" s="19"/>
      <c r="E23" s="19"/>
      <c r="F23" s="19"/>
      <c r="G23" s="19"/>
      <c r="H23" s="19" t="s">
        <v>21</v>
      </c>
      <c r="I23" s="19"/>
      <c r="J23" s="19"/>
      <c r="K23" s="19"/>
      <c r="L23" s="19"/>
      <c r="M23" s="19"/>
      <c r="N23" s="19"/>
    </row>
    <row r="24" spans="1:14" x14ac:dyDescent="0.25">
      <c r="A24" s="19" t="s">
        <v>22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</row>
    <row r="25" spans="1:14" x14ac:dyDescent="0.25">
      <c r="A25" s="23">
        <v>3961.08</v>
      </c>
      <c r="B25" s="23"/>
      <c r="C25" s="23"/>
      <c r="D25" s="23"/>
      <c r="E25" s="23"/>
      <c r="F25" s="23"/>
      <c r="G25" s="23"/>
      <c r="H25" s="23">
        <v>0</v>
      </c>
      <c r="I25" s="23"/>
      <c r="J25" s="23"/>
      <c r="K25" s="23"/>
      <c r="L25" s="23"/>
      <c r="M25" s="23"/>
      <c r="N25" s="23"/>
    </row>
    <row r="26" spans="1:14" x14ac:dyDescent="0.25">
      <c r="A26" s="5" t="s">
        <v>12</v>
      </c>
      <c r="B26" s="25">
        <f>A25+H25</f>
        <v>3961.08</v>
      </c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</row>
    <row r="27" spans="1:14" x14ac:dyDescent="0.25">
      <c r="A27" s="26"/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</row>
    <row r="28" spans="1:14" x14ac:dyDescent="0.25">
      <c r="A28" s="19" t="s">
        <v>23</v>
      </c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</row>
    <row r="29" spans="1:14" x14ac:dyDescent="0.25">
      <c r="A29" s="19" t="s">
        <v>3</v>
      </c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</row>
    <row r="30" spans="1:14" x14ac:dyDescent="0.25">
      <c r="A30" s="19" t="s">
        <v>6</v>
      </c>
      <c r="B30" s="19"/>
      <c r="C30" s="19"/>
      <c r="D30" s="19"/>
      <c r="E30" s="19"/>
      <c r="F30" s="19"/>
      <c r="G30" s="19"/>
      <c r="H30" s="19" t="s">
        <v>21</v>
      </c>
      <c r="I30" s="19"/>
      <c r="J30" s="19"/>
      <c r="K30" s="19"/>
      <c r="L30" s="19"/>
      <c r="M30" s="19"/>
      <c r="N30" s="19"/>
    </row>
    <row r="31" spans="1:14" x14ac:dyDescent="0.25">
      <c r="A31" s="19" t="s">
        <v>24</v>
      </c>
      <c r="B31" s="19"/>
      <c r="C31" s="19"/>
      <c r="D31" s="19"/>
      <c r="E31" s="19"/>
      <c r="F31" s="19"/>
      <c r="G31" s="19"/>
      <c r="H31" s="27">
        <v>0.17799999999999999</v>
      </c>
      <c r="I31" s="27"/>
      <c r="J31" s="27"/>
      <c r="K31" s="27"/>
      <c r="L31" s="27"/>
      <c r="M31" s="27"/>
      <c r="N31" s="27"/>
    </row>
    <row r="32" spans="1:14" x14ac:dyDescent="0.25">
      <c r="A32" s="23">
        <v>288.19</v>
      </c>
      <c r="B32" s="23"/>
      <c r="C32" s="23"/>
      <c r="D32" s="23"/>
      <c r="E32" s="23"/>
      <c r="F32" s="23"/>
      <c r="G32" s="23"/>
      <c r="H32" s="23">
        <v>100</v>
      </c>
      <c r="I32" s="23"/>
      <c r="J32" s="23"/>
      <c r="K32" s="23"/>
      <c r="L32" s="23"/>
      <c r="M32" s="23"/>
      <c r="N32" s="23"/>
    </row>
    <row r="33" spans="1:14" x14ac:dyDescent="0.25">
      <c r="A33" s="5" t="s">
        <v>12</v>
      </c>
      <c r="B33" s="25">
        <f>A32+H32</f>
        <v>388.19</v>
      </c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</row>
    <row r="34" spans="1:14" x14ac:dyDescent="0.25">
      <c r="A34" s="26"/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</row>
    <row r="35" spans="1:14" x14ac:dyDescent="0.25">
      <c r="A35" s="19" t="s">
        <v>25</v>
      </c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</row>
    <row r="36" spans="1:14" x14ac:dyDescent="0.25">
      <c r="A36" s="19" t="s">
        <v>3</v>
      </c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</row>
    <row r="37" spans="1:14" x14ac:dyDescent="0.25">
      <c r="A37" s="19" t="s">
        <v>26</v>
      </c>
      <c r="B37" s="19"/>
      <c r="C37" s="19"/>
      <c r="D37" s="19"/>
      <c r="E37" s="19"/>
      <c r="F37" s="19"/>
      <c r="G37" s="19"/>
      <c r="H37" s="19" t="s">
        <v>56</v>
      </c>
      <c r="I37" s="19"/>
      <c r="J37" s="19"/>
      <c r="K37" s="19"/>
      <c r="L37" s="19"/>
      <c r="M37" s="19"/>
      <c r="N37" s="19"/>
    </row>
    <row r="38" spans="1:14" x14ac:dyDescent="0.25">
      <c r="A38" s="23">
        <v>89.06</v>
      </c>
      <c r="B38" s="23"/>
      <c r="C38" s="23"/>
      <c r="D38" s="23"/>
      <c r="E38" s="23"/>
      <c r="F38" s="23"/>
      <c r="G38" s="23"/>
      <c r="H38" s="23">
        <v>174.01</v>
      </c>
      <c r="I38" s="23"/>
      <c r="J38" s="23"/>
      <c r="K38" s="23"/>
      <c r="L38" s="23"/>
      <c r="M38" s="23"/>
      <c r="N38" s="23"/>
    </row>
    <row r="39" spans="1:14" x14ac:dyDescent="0.25">
      <c r="A39" s="5" t="s">
        <v>12</v>
      </c>
      <c r="B39" s="25">
        <f>A38+H38</f>
        <v>263.07</v>
      </c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</row>
    <row r="40" spans="1:14" x14ac:dyDescent="0.25">
      <c r="A40" s="32"/>
      <c r="B40" s="32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</row>
    <row r="41" spans="1:14" x14ac:dyDescent="0.25">
      <c r="A41" s="22" t="s">
        <v>27</v>
      </c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</row>
    <row r="42" spans="1:14" x14ac:dyDescent="0.25">
      <c r="A42" s="22" t="s">
        <v>28</v>
      </c>
      <c r="B42" s="22"/>
      <c r="C42" s="22"/>
      <c r="D42" s="22"/>
      <c r="E42" s="22"/>
      <c r="F42" s="22"/>
      <c r="G42" s="22"/>
      <c r="H42" s="22"/>
      <c r="I42" s="22"/>
      <c r="J42" s="22"/>
      <c r="K42" s="22" t="s">
        <v>29</v>
      </c>
      <c r="L42" s="22"/>
      <c r="M42" s="22"/>
      <c r="N42" s="22"/>
    </row>
    <row r="43" spans="1:14" ht="25.5" customHeight="1" x14ac:dyDescent="0.25">
      <c r="A43" s="22" t="s">
        <v>30</v>
      </c>
      <c r="B43" s="22"/>
      <c r="C43" s="22"/>
      <c r="D43" s="22"/>
      <c r="E43" s="22"/>
      <c r="F43" s="22"/>
      <c r="G43" s="22"/>
      <c r="H43" s="22"/>
      <c r="I43" s="22"/>
      <c r="J43" s="22"/>
      <c r="K43" s="22" t="s">
        <v>30</v>
      </c>
      <c r="L43" s="22"/>
      <c r="M43" s="22"/>
      <c r="N43" s="22"/>
    </row>
    <row r="44" spans="1:14" ht="78" x14ac:dyDescent="0.25">
      <c r="A44" s="22" t="s">
        <v>31</v>
      </c>
      <c r="B44" s="22"/>
      <c r="C44" s="22"/>
      <c r="D44" s="22"/>
      <c r="E44" s="22"/>
      <c r="F44" s="22"/>
      <c r="G44" s="7" t="s">
        <v>32</v>
      </c>
      <c r="H44" s="7" t="s">
        <v>33</v>
      </c>
      <c r="I44" s="7" t="s">
        <v>15</v>
      </c>
      <c r="J44" s="7" t="s">
        <v>34</v>
      </c>
      <c r="K44" s="7" t="s">
        <v>35</v>
      </c>
      <c r="L44" s="7" t="s">
        <v>36</v>
      </c>
      <c r="M44" s="7" t="s">
        <v>37</v>
      </c>
      <c r="N44" s="7" t="s">
        <v>38</v>
      </c>
    </row>
    <row r="45" spans="1:14" ht="99.75" customHeight="1" x14ac:dyDescent="0.25">
      <c r="A45" s="7" t="s">
        <v>39</v>
      </c>
      <c r="B45" s="3" t="s">
        <v>49</v>
      </c>
      <c r="C45" s="5"/>
      <c r="D45" s="3" t="s">
        <v>54</v>
      </c>
      <c r="E45" s="3" t="s">
        <v>50</v>
      </c>
      <c r="F45" s="3" t="s">
        <v>51</v>
      </c>
      <c r="G45" s="7" t="s">
        <v>40</v>
      </c>
      <c r="H45" s="7" t="s">
        <v>40</v>
      </c>
      <c r="I45" s="7" t="s">
        <v>52</v>
      </c>
      <c r="J45" s="7" t="s">
        <v>40</v>
      </c>
      <c r="K45" s="7" t="s">
        <v>41</v>
      </c>
      <c r="L45" s="7" t="s">
        <v>42</v>
      </c>
      <c r="M45" s="7" t="s">
        <v>53</v>
      </c>
      <c r="N45" s="7" t="s">
        <v>43</v>
      </c>
    </row>
    <row r="46" spans="1:14" x14ac:dyDescent="0.25">
      <c r="A46" s="8">
        <v>318.64</v>
      </c>
      <c r="B46" s="8">
        <v>35.130000000000003</v>
      </c>
      <c r="C46" s="9"/>
      <c r="D46" s="17">
        <v>21.23</v>
      </c>
      <c r="E46" s="8">
        <v>5.96</v>
      </c>
      <c r="F46" s="8">
        <v>74.459999999999994</v>
      </c>
      <c r="G46" s="8">
        <v>109.03</v>
      </c>
      <c r="H46" s="8">
        <v>79.8</v>
      </c>
      <c r="I46" s="10">
        <v>35.61</v>
      </c>
      <c r="J46" s="10">
        <v>0</v>
      </c>
      <c r="K46" s="8">
        <v>5098.78</v>
      </c>
      <c r="L46" s="8">
        <v>13.62</v>
      </c>
      <c r="M46" s="8">
        <v>117.99</v>
      </c>
      <c r="N46" s="8">
        <v>9.9</v>
      </c>
    </row>
    <row r="47" spans="1:14" x14ac:dyDescent="0.25">
      <c r="A47" s="11" t="s">
        <v>12</v>
      </c>
      <c r="B47" s="25">
        <f>A46+B46+D46+E46+F46+H46+I46+J46+K46+L46+M46+N46+G46</f>
        <v>5920.1499999999987</v>
      </c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</row>
    <row r="48" spans="1:14" x14ac:dyDescent="0.25">
      <c r="A48" s="33" t="s">
        <v>44</v>
      </c>
      <c r="B48" s="33"/>
      <c r="C48" s="34">
        <f>B12+B20+B26+B33+B39+B47</f>
        <v>31885.781699999992</v>
      </c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</row>
    <row r="49" spans="1:11" x14ac:dyDescent="0.25">
      <c r="A49" s="12"/>
    </row>
    <row r="51" spans="1:11" ht="20.25" x14ac:dyDescent="0.35">
      <c r="C51" s="13"/>
      <c r="D51" s="13"/>
      <c r="E51" s="13"/>
      <c r="F51" s="13"/>
      <c r="G51" s="14"/>
      <c r="H51" s="14"/>
      <c r="I51" s="15"/>
      <c r="J51" s="15"/>
      <c r="K51" s="16"/>
    </row>
  </sheetData>
  <mergeCells count="75">
    <mergeCell ref="B47:N47"/>
    <mergeCell ref="A48:B48"/>
    <mergeCell ref="C48:N48"/>
    <mergeCell ref="A41:N41"/>
    <mergeCell ref="A42:J42"/>
    <mergeCell ref="K42:N42"/>
    <mergeCell ref="A43:J43"/>
    <mergeCell ref="K43:N43"/>
    <mergeCell ref="A44:F44"/>
    <mergeCell ref="A40:N40"/>
    <mergeCell ref="A32:G32"/>
    <mergeCell ref="H32:N32"/>
    <mergeCell ref="B33:N33"/>
    <mergeCell ref="A34:N34"/>
    <mergeCell ref="A35:N35"/>
    <mergeCell ref="A36:N36"/>
    <mergeCell ref="A37:G37"/>
    <mergeCell ref="H37:N37"/>
    <mergeCell ref="A38:G38"/>
    <mergeCell ref="H38:N38"/>
    <mergeCell ref="B39:N39"/>
    <mergeCell ref="A28:N28"/>
    <mergeCell ref="A29:N29"/>
    <mergeCell ref="A30:G30"/>
    <mergeCell ref="H30:N30"/>
    <mergeCell ref="A31:G31"/>
    <mergeCell ref="H31:N31"/>
    <mergeCell ref="A27:N27"/>
    <mergeCell ref="I19:J19"/>
    <mergeCell ref="K19:L19"/>
    <mergeCell ref="B20:N20"/>
    <mergeCell ref="A21:N21"/>
    <mergeCell ref="A22:N22"/>
    <mergeCell ref="A23:G23"/>
    <mergeCell ref="H23:N23"/>
    <mergeCell ref="A24:G24"/>
    <mergeCell ref="H24:N24"/>
    <mergeCell ref="A25:G25"/>
    <mergeCell ref="H25:N25"/>
    <mergeCell ref="B26:N26"/>
    <mergeCell ref="N17:N18"/>
    <mergeCell ref="A17:A18"/>
    <mergeCell ref="B17:B18"/>
    <mergeCell ref="C17:C18"/>
    <mergeCell ref="D17:D18"/>
    <mergeCell ref="E17:E18"/>
    <mergeCell ref="F17:F18"/>
    <mergeCell ref="G17:G18"/>
    <mergeCell ref="H17:H18"/>
    <mergeCell ref="I17:J18"/>
    <mergeCell ref="K17:L18"/>
    <mergeCell ref="M17:M18"/>
    <mergeCell ref="B12:N12"/>
    <mergeCell ref="A13:N13"/>
    <mergeCell ref="A14:N14"/>
    <mergeCell ref="A15:N15"/>
    <mergeCell ref="A16:C16"/>
    <mergeCell ref="D16:G16"/>
    <mergeCell ref="I16:J16"/>
    <mergeCell ref="K16:N16"/>
    <mergeCell ref="A9:D10"/>
    <mergeCell ref="E9:F10"/>
    <mergeCell ref="G9:H9"/>
    <mergeCell ref="I9:N10"/>
    <mergeCell ref="A11:D11"/>
    <mergeCell ref="E11:F11"/>
    <mergeCell ref="I11:N11"/>
    <mergeCell ref="A8:F8"/>
    <mergeCell ref="G8:H8"/>
    <mergeCell ref="I8:N8"/>
    <mergeCell ref="A1:N1"/>
    <mergeCell ref="A3:N3"/>
    <mergeCell ref="M5:N5"/>
    <mergeCell ref="A6:N6"/>
    <mergeCell ref="A7:N7"/>
  </mergeCells>
  <pageMargins left="0.2" right="0.23" top="0.27" bottom="0.2" header="0.3" footer="0.2"/>
  <pageSetup paperSize="9" scale="74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Mushegh Kostandyan</dc:creator>
  <cp:lastModifiedBy>User</cp:lastModifiedBy>
  <cp:lastPrinted>2023-08-07T12:28:28Z</cp:lastPrinted>
  <dcterms:created xsi:type="dcterms:W3CDTF">2020-08-05T08:00:44Z</dcterms:created>
  <dcterms:modified xsi:type="dcterms:W3CDTF">2023-08-07T12:28:31Z</dcterms:modified>
</cp:coreProperties>
</file>